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10" windowHeight="11010" tabRatio="924"/>
  </bookViews>
  <sheets>
    <sheet name="SD DNat" sheetId="1" r:id="rId1"/>
  </sheets>
  <definedNames>
    <definedName name="_xlnm._FilterDatabase" localSheetId="0" hidden="1">'SD DNat'!$A$8:$R$20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19" i="1"/>
  <c r="I19" i="1"/>
  <c r="J18" i="1"/>
  <c r="J14" i="1"/>
  <c r="J13" i="1"/>
  <c r="J12" i="1"/>
</calcChain>
</file>

<file path=xl/sharedStrings.xml><?xml version="1.0" encoding="utf-8"?>
<sst xmlns="http://schemas.openxmlformats.org/spreadsheetml/2006/main" count="49" uniqueCount="38">
  <si>
    <t>TT</t>
  </si>
  <si>
    <t>Họ và tên chủ hộ</t>
  </si>
  <si>
    <t>Số khẩu</t>
  </si>
  <si>
    <t>Xây mới</t>
  </si>
  <si>
    <t>Sửa chữa</t>
  </si>
  <si>
    <t>Năm sinh</t>
  </si>
  <si>
    <r>
      <t xml:space="preserve">Nơi cư trú </t>
    </r>
    <r>
      <rPr>
        <i/>
        <sz val="11"/>
        <color rgb="FF000000"/>
        <rFont val="Times New Roman"/>
        <family val="1"/>
      </rPr>
      <t>(thôn, tổ dân phố)</t>
    </r>
  </si>
  <si>
    <t>Nhà hư hỏng nặng</t>
  </si>
  <si>
    <t>Mã số hộ nghèo, cận nghèo</t>
  </si>
  <si>
    <t>Không có nhà ở</t>
  </si>
  <si>
    <t>Nhà tạm, dột nát</t>
  </si>
  <si>
    <t>Chưa có đất ở hợp pháp và chưa xây dựng nhà ở</t>
  </si>
  <si>
    <r>
      <t>Đã có đất ở hợp pháp</t>
    </r>
    <r>
      <rPr>
        <i/>
        <sz val="11"/>
        <color theme="1"/>
        <rFont val="Times New Roman"/>
        <family val="1"/>
      </rPr>
      <t xml:space="preserve"> (đã xây dựng và chưa xây dựng nhà ở)</t>
    </r>
  </si>
  <si>
    <r>
      <t xml:space="preserve">Thực trạng đất ở </t>
    </r>
    <r>
      <rPr>
        <i/>
        <sz val="12"/>
        <rFont val="Times New Roman"/>
        <family val="1"/>
      </rPr>
      <t>(đánh số 1 vào cột thực trạng tương ứng)</t>
    </r>
  </si>
  <si>
    <r>
      <t xml:space="preserve">Nhu cầu nhà ở </t>
    </r>
    <r>
      <rPr>
        <i/>
        <sz val="11"/>
        <color theme="1"/>
        <rFont val="Times New Roman"/>
        <family val="1"/>
      </rPr>
      <t>(đánh số 1 vào cột nhu cầu tương ứng)</t>
    </r>
  </si>
  <si>
    <r>
      <t xml:space="preserve">Hiện trạng nhà ở </t>
    </r>
    <r>
      <rPr>
        <i/>
        <sz val="11"/>
        <color theme="1"/>
        <rFont val="Times New Roman"/>
        <family val="1"/>
      </rPr>
      <t>(đánh số 1 vào cột nhu cầu tương ứng)</t>
    </r>
  </si>
  <si>
    <r>
      <t xml:space="preserve">Diện tích nhà ở bình quân đầu người </t>
    </r>
    <r>
      <rPr>
        <sz val="11"/>
        <color theme="1"/>
        <rFont val="Times New Roman"/>
        <family val="1"/>
      </rPr>
      <t>(m²)</t>
    </r>
  </si>
  <si>
    <t>Chưa có đất ở hợp pháp nhưng đã xây dựng nhà ở trên đất chưa hợp pháp</t>
  </si>
  <si>
    <t>Danh sách hộ nghèo, hộ cận nghèo có nhu cầu xây dựng, sửa chữa nhà ở năm 2025</t>
  </si>
  <si>
    <t>thuộc Chương trình xóa nhà tạm, nhà dột nát</t>
  </si>
  <si>
    <r>
      <t xml:space="preserve">Tổng diện tích đất ở </t>
    </r>
    <r>
      <rPr>
        <sz val="11"/>
        <color theme="1"/>
        <rFont val="Times New Roman"/>
        <family val="1"/>
      </rPr>
      <t>(m²)</t>
    </r>
  </si>
  <si>
    <r>
      <t xml:space="preserve">Phân loại hộ </t>
    </r>
    <r>
      <rPr>
        <i/>
        <sz val="11"/>
        <color theme="1"/>
        <rFont val="Times New Roman"/>
        <family val="1"/>
      </rPr>
      <t>(hộ nghèo đánh số 1; hộ cận nghèo đánh số 2; hộ có đối tượng đang hưởng trợ cấp BTXH đánh số 3)</t>
    </r>
  </si>
  <si>
    <r>
      <rPr>
        <b/>
        <sz val="11"/>
        <color theme="1"/>
        <rFont val="Times New Roman"/>
        <family val="1"/>
      </rPr>
      <t>Hộ đối tượng đang hưởng trợ cấp</t>
    </r>
    <r>
      <rPr>
        <i/>
        <sz val="11"/>
        <color theme="1"/>
        <rFont val="Times New Roman"/>
        <family val="1"/>
      </rPr>
      <t xml:space="preserve"> BTXH (đánh số 1)</t>
    </r>
  </si>
  <si>
    <t>Đinh Văn Noát</t>
  </si>
  <si>
    <t>Đinh Văn Đé</t>
  </si>
  <si>
    <t>Đinh Văn Tể</t>
  </si>
  <si>
    <t>Thôn Tà Bi</t>
  </si>
  <si>
    <t>Đinh Hà Vành</t>
  </si>
  <si>
    <t>Đinh Thị Hưng</t>
  </si>
  <si>
    <t>Xã Sơn Thủy</t>
  </si>
  <si>
    <t>Đinh Hà Rằm</t>
  </si>
  <si>
    <t>Đinh A Ru</t>
  </si>
  <si>
    <t>Đinh Văn Dốt</t>
  </si>
  <si>
    <t>Đinh Văn Phiểu</t>
  </si>
  <si>
    <t>Đinh Văn Tri</t>
  </si>
  <si>
    <t>Đinh Rà Hơ</t>
  </si>
  <si>
    <t>Đinh Văn Sung</t>
  </si>
  <si>
    <t>(Kèm theo Giấy mời số…./GM-UBND ngày 21/3/2025 của UBND xã)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</si>
</sst>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i/>
      <sz val="11"/>
      <color rgb="FF000000"/>
      <name val="Times New Roman"/>
      <family val="1"/>
    </font>
    <font>
      <sz val="11"/>
      <color indexed="8"/>
      <name val="Calibri"/>
      <family val="2"/>
      <charset val="1"/>
    </font>
    <font>
      <sz val="12"/>
      <color theme="1"/>
      <name val="Times New Roman"/>
      <family val="2"/>
    </font>
    <font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3" fillId="0" borderId="0"/>
  </cellStyleXfs>
  <cellXfs count="48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8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2" fillId="0" borderId="1" xfId="2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12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4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7" zoomScale="85" zoomScaleNormal="85" workbookViewId="0">
      <selection activeCell="X10" sqref="X10"/>
    </sheetView>
  </sheetViews>
  <sheetFormatPr defaultColWidth="8.81640625" defaultRowHeight="14" x14ac:dyDescent="0.3"/>
  <cols>
    <col min="1" max="1" width="5.26953125" style="1" customWidth="1"/>
    <col min="2" max="2" width="17.54296875" style="1" customWidth="1"/>
    <col min="3" max="3" width="7" style="1" customWidth="1"/>
    <col min="4" max="4" width="11" style="1" customWidth="1"/>
    <col min="5" max="5" width="6.81640625" style="1" customWidth="1"/>
    <col min="6" max="6" width="9.26953125" style="1" customWidth="1"/>
    <col min="7" max="7" width="7.54296875" style="1" customWidth="1"/>
    <col min="8" max="8" width="5.7265625" style="1" customWidth="1"/>
    <col min="9" max="9" width="8.1796875" style="1" customWidth="1"/>
    <col min="10" max="10" width="8.54296875" style="1" customWidth="1"/>
    <col min="11" max="12" width="6.54296875" style="1" customWidth="1"/>
    <col min="13" max="13" width="7.1796875" style="1" customWidth="1"/>
    <col min="14" max="14" width="5.26953125" style="10" customWidth="1"/>
    <col min="15" max="15" width="5.54296875" style="23" customWidth="1"/>
    <col min="16" max="16" width="8" style="1" customWidth="1"/>
    <col min="17" max="17" width="8.54296875" style="1" customWidth="1"/>
    <col min="18" max="18" width="9" style="1" customWidth="1"/>
    <col min="19" max="16384" width="8.81640625" style="1"/>
  </cols>
  <sheetData>
    <row r="1" spans="1:20" x14ac:dyDescent="0.3">
      <c r="Q1" s="31"/>
      <c r="R1" s="31"/>
    </row>
    <row r="2" spans="1:20" x14ac:dyDescent="0.3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20" ht="14.5" customHeight="1" x14ac:dyDescent="0.3">
      <c r="A3" s="9"/>
      <c r="B3" s="32" t="s">
        <v>19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20" x14ac:dyDescent="0.3">
      <c r="A4" s="34" t="s">
        <v>37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6" spans="1:20" ht="100.5" customHeight="1" x14ac:dyDescent="0.3">
      <c r="A6" s="36" t="s">
        <v>0</v>
      </c>
      <c r="B6" s="36" t="s">
        <v>1</v>
      </c>
      <c r="C6" s="43" t="s">
        <v>5</v>
      </c>
      <c r="D6" s="41" t="s">
        <v>6</v>
      </c>
      <c r="E6" s="41" t="s">
        <v>8</v>
      </c>
      <c r="F6" s="36" t="s">
        <v>21</v>
      </c>
      <c r="G6" s="46" t="s">
        <v>22</v>
      </c>
      <c r="H6" s="36" t="s">
        <v>2</v>
      </c>
      <c r="I6" s="43" t="s">
        <v>20</v>
      </c>
      <c r="J6" s="36" t="s">
        <v>16</v>
      </c>
      <c r="K6" s="37" t="s">
        <v>15</v>
      </c>
      <c r="L6" s="38"/>
      <c r="M6" s="39"/>
      <c r="N6" s="40" t="s">
        <v>14</v>
      </c>
      <c r="O6" s="40"/>
      <c r="P6" s="33" t="s">
        <v>13</v>
      </c>
      <c r="Q6" s="33"/>
      <c r="R6" s="33"/>
    </row>
    <row r="7" spans="1:20" s="2" customFormat="1" ht="158.25" customHeight="1" x14ac:dyDescent="0.3">
      <c r="A7" s="36"/>
      <c r="B7" s="36"/>
      <c r="C7" s="44"/>
      <c r="D7" s="42"/>
      <c r="E7" s="45"/>
      <c r="F7" s="36"/>
      <c r="G7" s="47"/>
      <c r="H7" s="36"/>
      <c r="I7" s="44"/>
      <c r="J7" s="36"/>
      <c r="K7" s="7" t="s">
        <v>9</v>
      </c>
      <c r="L7" s="4" t="s">
        <v>10</v>
      </c>
      <c r="M7" s="4" t="s">
        <v>7</v>
      </c>
      <c r="N7" s="30" t="s">
        <v>3</v>
      </c>
      <c r="O7" s="18" t="s">
        <v>4</v>
      </c>
      <c r="P7" s="4" t="s">
        <v>12</v>
      </c>
      <c r="Q7" s="6" t="s">
        <v>11</v>
      </c>
      <c r="R7" s="4" t="s">
        <v>17</v>
      </c>
    </row>
    <row r="8" spans="1:20" s="2" customFormat="1" ht="18.75" customHeight="1" x14ac:dyDescent="0.3">
      <c r="A8" s="4"/>
      <c r="B8" s="8" t="s">
        <v>29</v>
      </c>
      <c r="C8" s="5"/>
      <c r="D8" s="7"/>
      <c r="E8" s="7"/>
      <c r="F8" s="7"/>
      <c r="G8" s="7"/>
      <c r="H8" s="4"/>
      <c r="I8" s="4"/>
      <c r="J8" s="4"/>
      <c r="K8" s="4"/>
      <c r="L8" s="4"/>
      <c r="M8" s="4"/>
      <c r="N8" s="30"/>
      <c r="O8" s="18"/>
      <c r="P8" s="3"/>
      <c r="Q8" s="3"/>
      <c r="R8" s="3"/>
    </row>
    <row r="9" spans="1:20" s="2" customFormat="1" ht="27" customHeight="1" x14ac:dyDescent="0.3">
      <c r="A9" s="11">
        <v>1</v>
      </c>
      <c r="B9" s="14" t="s">
        <v>35</v>
      </c>
      <c r="C9" s="11">
        <v>1959</v>
      </c>
      <c r="D9" s="11" t="s">
        <v>26</v>
      </c>
      <c r="E9" s="11">
        <v>23</v>
      </c>
      <c r="F9" s="11">
        <v>1</v>
      </c>
      <c r="G9" s="11"/>
      <c r="H9" s="11">
        <v>3</v>
      </c>
      <c r="I9" s="11">
        <v>100</v>
      </c>
      <c r="J9" s="15">
        <v>6</v>
      </c>
      <c r="K9" s="11"/>
      <c r="L9" s="11"/>
      <c r="M9" s="11">
        <v>1</v>
      </c>
      <c r="N9" s="11"/>
      <c r="O9" s="21">
        <v>1</v>
      </c>
      <c r="P9" s="11">
        <v>1</v>
      </c>
      <c r="Q9" s="11"/>
      <c r="R9" s="11"/>
      <c r="S9" s="10"/>
    </row>
    <row r="10" spans="1:20" s="26" customFormat="1" ht="27" customHeight="1" x14ac:dyDescent="0.3">
      <c r="A10" s="11">
        <v>2</v>
      </c>
      <c r="B10" s="24" t="s">
        <v>31</v>
      </c>
      <c r="C10" s="21">
        <v>1991</v>
      </c>
      <c r="D10" s="21" t="s">
        <v>26</v>
      </c>
      <c r="E10" s="21">
        <v>39</v>
      </c>
      <c r="F10" s="21">
        <v>1</v>
      </c>
      <c r="G10" s="21"/>
      <c r="H10" s="21">
        <v>4</v>
      </c>
      <c r="I10" s="21">
        <v>110</v>
      </c>
      <c r="J10" s="25">
        <v>6.5</v>
      </c>
      <c r="K10" s="21"/>
      <c r="L10" s="21">
        <v>1</v>
      </c>
      <c r="M10" s="21"/>
      <c r="N10" s="11">
        <v>1</v>
      </c>
      <c r="O10" s="22"/>
      <c r="P10" s="21">
        <v>1</v>
      </c>
      <c r="Q10" s="21"/>
      <c r="R10" s="21"/>
      <c r="S10" s="23"/>
    </row>
    <row r="11" spans="1:20" s="20" customFormat="1" ht="27" customHeight="1" x14ac:dyDescent="0.3">
      <c r="A11" s="11">
        <v>3</v>
      </c>
      <c r="B11" s="14" t="s">
        <v>32</v>
      </c>
      <c r="C11" s="11">
        <v>1968</v>
      </c>
      <c r="D11" s="11" t="s">
        <v>26</v>
      </c>
      <c r="E11" s="11">
        <v>48</v>
      </c>
      <c r="F11" s="11">
        <v>1</v>
      </c>
      <c r="G11" s="11"/>
      <c r="H11" s="11">
        <v>3</v>
      </c>
      <c r="I11" s="11">
        <v>100</v>
      </c>
      <c r="J11" s="15">
        <v>5.5</v>
      </c>
      <c r="K11" s="11"/>
      <c r="L11" s="11"/>
      <c r="M11" s="11">
        <v>1</v>
      </c>
      <c r="N11" s="11">
        <v>1</v>
      </c>
      <c r="O11" s="22"/>
      <c r="P11" s="11">
        <v>1</v>
      </c>
      <c r="Q11" s="11"/>
      <c r="R11" s="11"/>
      <c r="S11" s="19"/>
    </row>
    <row r="12" spans="1:20" s="2" customFormat="1" x14ac:dyDescent="0.3">
      <c r="A12" s="11">
        <v>4</v>
      </c>
      <c r="B12" s="16" t="s">
        <v>23</v>
      </c>
      <c r="C12" s="11">
        <v>1930</v>
      </c>
      <c r="D12" s="11" t="s">
        <v>26</v>
      </c>
      <c r="E12" s="11">
        <v>35</v>
      </c>
      <c r="F12" s="11">
        <v>1</v>
      </c>
      <c r="G12" s="11">
        <v>1</v>
      </c>
      <c r="H12" s="11">
        <v>2</v>
      </c>
      <c r="I12" s="11">
        <v>80</v>
      </c>
      <c r="J12" s="11">
        <f>15/2</f>
        <v>7.5</v>
      </c>
      <c r="K12" s="11"/>
      <c r="L12" s="11">
        <v>1</v>
      </c>
      <c r="M12" s="11"/>
      <c r="N12" s="11">
        <v>1</v>
      </c>
      <c r="O12" s="22"/>
      <c r="P12" s="11">
        <v>1</v>
      </c>
      <c r="Q12" s="11"/>
      <c r="R12" s="11"/>
    </row>
    <row r="13" spans="1:20" s="2" customFormat="1" x14ac:dyDescent="0.3">
      <c r="A13" s="11">
        <v>5</v>
      </c>
      <c r="B13" s="16" t="s">
        <v>24</v>
      </c>
      <c r="C13" s="11">
        <v>1994</v>
      </c>
      <c r="D13" s="11" t="s">
        <v>26</v>
      </c>
      <c r="E13" s="11">
        <v>42</v>
      </c>
      <c r="F13" s="11">
        <v>1</v>
      </c>
      <c r="G13" s="11"/>
      <c r="H13" s="11">
        <v>4</v>
      </c>
      <c r="I13" s="11">
        <v>300</v>
      </c>
      <c r="J13" s="15">
        <f>31/4</f>
        <v>7.75</v>
      </c>
      <c r="K13" s="11"/>
      <c r="L13" s="11">
        <v>1</v>
      </c>
      <c r="M13" s="11"/>
      <c r="N13" s="11">
        <v>1</v>
      </c>
      <c r="O13" s="22"/>
      <c r="P13" s="11">
        <v>1</v>
      </c>
      <c r="Q13" s="11"/>
      <c r="R13" s="11"/>
    </row>
    <row r="14" spans="1:20" s="2" customFormat="1" x14ac:dyDescent="0.3">
      <c r="A14" s="11">
        <v>6</v>
      </c>
      <c r="B14" s="16" t="s">
        <v>25</v>
      </c>
      <c r="C14" s="11">
        <v>1930</v>
      </c>
      <c r="D14" s="11" t="s">
        <v>26</v>
      </c>
      <c r="E14" s="11">
        <v>46</v>
      </c>
      <c r="F14" s="11">
        <v>1</v>
      </c>
      <c r="G14" s="11">
        <v>1</v>
      </c>
      <c r="H14" s="11">
        <v>2</v>
      </c>
      <c r="I14" s="11">
        <v>100</v>
      </c>
      <c r="J14" s="11">
        <f>15/2</f>
        <v>7.5</v>
      </c>
      <c r="K14" s="11"/>
      <c r="L14" s="11">
        <v>1</v>
      </c>
      <c r="M14" s="11"/>
      <c r="N14" s="11">
        <v>1</v>
      </c>
      <c r="O14" s="22"/>
      <c r="P14" s="11">
        <v>1</v>
      </c>
      <c r="Q14" s="11"/>
      <c r="R14" s="11"/>
    </row>
    <row r="15" spans="1:20" s="2" customFormat="1" x14ac:dyDescent="0.3">
      <c r="A15" s="11">
        <v>7</v>
      </c>
      <c r="B15" s="16" t="s">
        <v>33</v>
      </c>
      <c r="C15" s="11">
        <v>1986</v>
      </c>
      <c r="D15" s="11" t="s">
        <v>26</v>
      </c>
      <c r="E15" s="11">
        <v>54</v>
      </c>
      <c r="F15" s="11">
        <v>1</v>
      </c>
      <c r="G15" s="11"/>
      <c r="H15" s="11">
        <v>4</v>
      </c>
      <c r="I15" s="11">
        <v>90</v>
      </c>
      <c r="J15" s="15">
        <v>7.5</v>
      </c>
      <c r="K15" s="11"/>
      <c r="L15" s="11"/>
      <c r="M15" s="11">
        <v>1</v>
      </c>
      <c r="N15" s="11">
        <v>1</v>
      </c>
      <c r="O15" s="22"/>
      <c r="P15" s="11">
        <v>1</v>
      </c>
      <c r="Q15" s="11"/>
      <c r="R15" s="11"/>
    </row>
    <row r="16" spans="1:20" s="26" customFormat="1" x14ac:dyDescent="0.3">
      <c r="A16" s="11">
        <v>8</v>
      </c>
      <c r="B16" s="28" t="s">
        <v>34</v>
      </c>
      <c r="C16" s="21">
        <v>1967</v>
      </c>
      <c r="D16" s="21" t="s">
        <v>26</v>
      </c>
      <c r="E16" s="21">
        <v>47</v>
      </c>
      <c r="F16" s="21">
        <v>1</v>
      </c>
      <c r="G16" s="21"/>
      <c r="H16" s="21">
        <v>6</v>
      </c>
      <c r="I16" s="21">
        <v>100</v>
      </c>
      <c r="J16" s="25">
        <v>6.5</v>
      </c>
      <c r="K16" s="21"/>
      <c r="L16" s="21"/>
      <c r="M16" s="21">
        <v>1</v>
      </c>
      <c r="N16" s="11"/>
      <c r="O16" s="21">
        <v>1</v>
      </c>
      <c r="P16" s="21">
        <v>1</v>
      </c>
      <c r="Q16" s="21"/>
      <c r="R16" s="21"/>
      <c r="S16" s="27"/>
      <c r="T16" s="29"/>
    </row>
    <row r="17" spans="1:20" s="12" customFormat="1" x14ac:dyDescent="0.3">
      <c r="A17" s="11">
        <v>9</v>
      </c>
      <c r="B17" s="16" t="s">
        <v>36</v>
      </c>
      <c r="C17" s="17">
        <v>1987</v>
      </c>
      <c r="D17" s="11" t="s">
        <v>26</v>
      </c>
      <c r="E17" s="11">
        <v>24</v>
      </c>
      <c r="F17" s="11">
        <v>2</v>
      </c>
      <c r="G17" s="13"/>
      <c r="H17" s="11">
        <v>4</v>
      </c>
      <c r="I17" s="11">
        <v>300</v>
      </c>
      <c r="J17" s="11">
        <v>8</v>
      </c>
      <c r="K17" s="11"/>
      <c r="L17" s="11">
        <v>1</v>
      </c>
      <c r="M17" s="11"/>
      <c r="N17" s="11">
        <v>1</v>
      </c>
      <c r="O17" s="13"/>
      <c r="P17" s="11">
        <v>1</v>
      </c>
      <c r="Q17" s="11"/>
      <c r="R17" s="11"/>
      <c r="T17" s="10"/>
    </row>
    <row r="18" spans="1:20" s="2" customFormat="1" x14ac:dyDescent="0.3">
      <c r="A18" s="11">
        <v>10</v>
      </c>
      <c r="B18" s="16" t="s">
        <v>27</v>
      </c>
      <c r="C18" s="17">
        <v>1959</v>
      </c>
      <c r="D18" s="11" t="s">
        <v>26</v>
      </c>
      <c r="E18" s="11">
        <v>33</v>
      </c>
      <c r="F18" s="11">
        <v>2</v>
      </c>
      <c r="G18" s="13"/>
      <c r="H18" s="11">
        <v>3</v>
      </c>
      <c r="I18" s="11">
        <v>300</v>
      </c>
      <c r="J18" s="11">
        <f>30/3</f>
        <v>10</v>
      </c>
      <c r="K18" s="11"/>
      <c r="L18" s="11"/>
      <c r="M18" s="11">
        <v>1</v>
      </c>
      <c r="N18" s="11"/>
      <c r="O18" s="21">
        <v>1</v>
      </c>
      <c r="P18" s="11">
        <v>1</v>
      </c>
      <c r="Q18" s="11"/>
      <c r="R18" s="11"/>
    </row>
    <row r="19" spans="1:20" s="12" customFormat="1" x14ac:dyDescent="0.3">
      <c r="A19" s="11">
        <v>11</v>
      </c>
      <c r="B19" s="16" t="s">
        <v>28</v>
      </c>
      <c r="C19" s="17">
        <v>1984</v>
      </c>
      <c r="D19" s="11" t="s">
        <v>26</v>
      </c>
      <c r="E19" s="11">
        <v>41</v>
      </c>
      <c r="F19" s="11">
        <v>2</v>
      </c>
      <c r="G19" s="13"/>
      <c r="H19" s="11">
        <v>5</v>
      </c>
      <c r="I19" s="11">
        <f>10*13</f>
        <v>130</v>
      </c>
      <c r="J19" s="11">
        <f>40/5</f>
        <v>8</v>
      </c>
      <c r="K19" s="11"/>
      <c r="L19" s="11"/>
      <c r="M19" s="11">
        <v>1</v>
      </c>
      <c r="N19" s="11"/>
      <c r="O19" s="11">
        <v>1</v>
      </c>
      <c r="P19" s="11">
        <v>1</v>
      </c>
      <c r="Q19" s="11"/>
      <c r="R19" s="11"/>
    </row>
    <row r="20" spans="1:20" s="2" customFormat="1" x14ac:dyDescent="0.3">
      <c r="A20" s="11">
        <v>12</v>
      </c>
      <c r="B20" s="16" t="s">
        <v>30</v>
      </c>
      <c r="C20" s="17">
        <v>1966</v>
      </c>
      <c r="D20" s="11" t="s">
        <v>26</v>
      </c>
      <c r="E20" s="11">
        <v>55</v>
      </c>
      <c r="F20" s="11">
        <v>2</v>
      </c>
      <c r="G20" s="11"/>
      <c r="H20" s="11">
        <v>2</v>
      </c>
      <c r="I20" s="11">
        <v>120</v>
      </c>
      <c r="J20" s="11">
        <f>12/2</f>
        <v>6</v>
      </c>
      <c r="K20" s="11"/>
      <c r="L20" s="11">
        <v>1</v>
      </c>
      <c r="M20" s="11"/>
      <c r="N20" s="11">
        <v>1</v>
      </c>
      <c r="O20" s="22"/>
      <c r="P20" s="11">
        <v>1</v>
      </c>
      <c r="Q20" s="11"/>
      <c r="R20" s="11"/>
    </row>
    <row r="23" spans="1:20" x14ac:dyDescent="0.3">
      <c r="B23" s="23"/>
      <c r="C23" s="23"/>
      <c r="D23" s="23"/>
      <c r="E23" s="23"/>
    </row>
    <row r="24" spans="1:20" x14ac:dyDescent="0.3">
      <c r="B24" s="23"/>
      <c r="C24" s="23"/>
      <c r="D24" s="23"/>
      <c r="E24" s="23"/>
    </row>
    <row r="25" spans="1:20" x14ac:dyDescent="0.3">
      <c r="B25" s="23"/>
      <c r="C25" s="23"/>
      <c r="D25" s="23"/>
      <c r="E25" s="23"/>
    </row>
    <row r="26" spans="1:20" x14ac:dyDescent="0.3">
      <c r="B26" s="23"/>
      <c r="C26" s="23"/>
      <c r="D26" s="23"/>
      <c r="E26" s="23"/>
    </row>
  </sheetData>
  <autoFilter ref="A8:R20"/>
  <mergeCells count="17">
    <mergeCell ref="K6:M6"/>
    <mergeCell ref="N6:O6"/>
    <mergeCell ref="J6:J7"/>
    <mergeCell ref="H6:H7"/>
    <mergeCell ref="B6:B7"/>
    <mergeCell ref="A6:A7"/>
    <mergeCell ref="D6:D7"/>
    <mergeCell ref="C6:C7"/>
    <mergeCell ref="E6:E7"/>
    <mergeCell ref="I6:I7"/>
    <mergeCell ref="G6:G7"/>
    <mergeCell ref="Q1:R1"/>
    <mergeCell ref="B3:R3"/>
    <mergeCell ref="P6:R6"/>
    <mergeCell ref="A2:R2"/>
    <mergeCell ref="A4:R4"/>
    <mergeCell ref="F6:F7"/>
  </mergeCells>
  <pageMargins left="0.17" right="0.16" top="0.32" bottom="0.18" header="0.3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 DNat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2025-01-13T04:04:13Z</cp:lastPrinted>
  <dcterms:created xsi:type="dcterms:W3CDTF">2024-10-14T09:39:23Z</dcterms:created>
  <dcterms:modified xsi:type="dcterms:W3CDTF">2025-03-21T12:05:48Z</dcterms:modified>
</cp:coreProperties>
</file>